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I\Desktop\"/>
    </mc:Choice>
  </mc:AlternateContent>
  <bookViews>
    <workbookView xWindow="240" yWindow="45" windowWidth="18735" windowHeight="11955"/>
  </bookViews>
  <sheets>
    <sheet name="SOCIODEMOGRÁFICOS" sheetId="1" r:id="rId1"/>
  </sheets>
  <calcPr calcId="152511"/>
</workbook>
</file>

<file path=xl/calcChain.xml><?xml version="1.0" encoding="utf-8"?>
<calcChain xmlns="http://schemas.openxmlformats.org/spreadsheetml/2006/main">
  <c r="C70" i="1" l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69" i="1"/>
  <c r="T98" i="1"/>
  <c r="T75" i="1"/>
  <c r="T76" i="1"/>
  <c r="T77" i="1"/>
  <c r="T80" i="1"/>
  <c r="T81" i="1"/>
  <c r="T83" i="1"/>
  <c r="T86" i="1"/>
  <c r="T87" i="1"/>
  <c r="T89" i="1"/>
  <c r="T91" i="1"/>
  <c r="T94" i="1"/>
  <c r="T96" i="1"/>
  <c r="T97" i="1"/>
  <c r="T70" i="1"/>
  <c r="V61" i="1"/>
  <c r="V52" i="1"/>
  <c r="V53" i="1"/>
  <c r="V54" i="1"/>
  <c r="V55" i="1"/>
  <c r="V56" i="1"/>
  <c r="V58" i="1"/>
  <c r="V59" i="1"/>
  <c r="V60" i="1"/>
  <c r="V51" i="1"/>
  <c r="V43" i="1"/>
  <c r="V36" i="1"/>
  <c r="V37" i="1"/>
  <c r="V38" i="1"/>
  <c r="V39" i="1"/>
  <c r="V40" i="1"/>
  <c r="V41" i="1"/>
  <c r="V42" i="1"/>
  <c r="V35" i="1"/>
  <c r="V27" i="1"/>
  <c r="V20" i="1"/>
  <c r="V21" i="1"/>
  <c r="V22" i="1"/>
  <c r="V23" i="1"/>
  <c r="V24" i="1"/>
  <c r="V25" i="1"/>
  <c r="V26" i="1"/>
  <c r="V19" i="1"/>
  <c r="V11" i="1"/>
  <c r="V9" i="1"/>
  <c r="V8" i="1"/>
</calcChain>
</file>

<file path=xl/sharedStrings.xml><?xml version="1.0" encoding="utf-8"?>
<sst xmlns="http://schemas.openxmlformats.org/spreadsheetml/2006/main" count="101" uniqueCount="68">
  <si>
    <t xml:space="preserve">                              Instituto de Acceso a la Información Pública y Protección de Datos Personales del Distrito Federal</t>
  </si>
  <si>
    <t xml:space="preserve">                              Dirección de Datos Personales</t>
  </si>
  <si>
    <t>Sexo del solicitante</t>
  </si>
  <si>
    <t>Solicitantes</t>
  </si>
  <si>
    <t>%</t>
  </si>
  <si>
    <t>Femenino</t>
  </si>
  <si>
    <t>Masculino</t>
  </si>
  <si>
    <t>Total</t>
  </si>
  <si>
    <t xml:space="preserve"> Total Solicitudes ARCO</t>
  </si>
  <si>
    <t>Unidad Administrativa responsable de emitir la información: Dirección de Datos Personales</t>
  </si>
  <si>
    <t>Grupos de edad</t>
  </si>
  <si>
    <t>Hasta 19 años</t>
  </si>
  <si>
    <t>De 20 a 29 años</t>
  </si>
  <si>
    <t>De 30 a 39 años</t>
  </si>
  <si>
    <t>De 40 a 49 años</t>
  </si>
  <si>
    <t>De 50 a 59 años</t>
  </si>
  <si>
    <t>De 60 a 69 años</t>
  </si>
  <si>
    <t>70 o más años</t>
  </si>
  <si>
    <t>Escolaridad del solicitante</t>
  </si>
  <si>
    <t>Sin estudios</t>
  </si>
  <si>
    <t>Primaria</t>
  </si>
  <si>
    <t>Secundaria</t>
  </si>
  <si>
    <t>Bachillerato o carrera técnica</t>
  </si>
  <si>
    <t>Licenciatura</t>
  </si>
  <si>
    <t>Maestría o doctorado</t>
  </si>
  <si>
    <t>Otro</t>
  </si>
  <si>
    <t>Ocupación del solicitante</t>
  </si>
  <si>
    <t>Empresario</t>
  </si>
  <si>
    <t>Medios de comunicación</t>
  </si>
  <si>
    <t>Comerciante</t>
  </si>
  <si>
    <t>Servidor público</t>
  </si>
  <si>
    <t>ONG</t>
  </si>
  <si>
    <t>Académico o estudiante</t>
  </si>
  <si>
    <t>Empleado u obrero</t>
  </si>
  <si>
    <t>Estado de la República</t>
  </si>
  <si>
    <t>Baja California Sur</t>
  </si>
  <si>
    <t>Distrito Federal</t>
  </si>
  <si>
    <t>Durango</t>
  </si>
  <si>
    <t>Estado de México</t>
  </si>
  <si>
    <t>Hidalgo</t>
  </si>
  <si>
    <t>Jalisco</t>
  </si>
  <si>
    <t>Morelos</t>
  </si>
  <si>
    <t>Oaxaca</t>
  </si>
  <si>
    <t>Puebla</t>
  </si>
  <si>
    <t>Sinaloa</t>
  </si>
  <si>
    <t>Tabasco</t>
  </si>
  <si>
    <t>Veracruz</t>
  </si>
  <si>
    <t>Otro país</t>
  </si>
  <si>
    <t>Baja California</t>
  </si>
  <si>
    <t>Guanajuato</t>
  </si>
  <si>
    <t>Tamaulipas</t>
  </si>
  <si>
    <t>Asociación política</t>
  </si>
  <si>
    <t>Campeche</t>
  </si>
  <si>
    <t>Chiapas</t>
  </si>
  <si>
    <t>Chihuahua</t>
  </si>
  <si>
    <t>Colima</t>
  </si>
  <si>
    <t>Guerrero</t>
  </si>
  <si>
    <t>Nayarit</t>
  </si>
  <si>
    <t>Nuevo León</t>
  </si>
  <si>
    <t>San Luis Potosí</t>
  </si>
  <si>
    <t>Tlaxcala</t>
  </si>
  <si>
    <t xml:space="preserve">                              Información sociodemográfica de los solicitantes de datos personales Enero-Diciembre 2015</t>
  </si>
  <si>
    <t>México</t>
  </si>
  <si>
    <t>Sonora</t>
  </si>
  <si>
    <t>Yucatán</t>
  </si>
  <si>
    <t>Fecha de actualización:  31  de diciembre de 2015</t>
  </si>
  <si>
    <t>Fecha de validación: 15 de febrero de 2016</t>
  </si>
  <si>
    <t>Enero-Diciembre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</si>
</sst>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/>
    <xf numFmtId="3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NumberFormat="1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2" fontId="1" fillId="0" borderId="0" xfId="0" applyNumberFormat="1" applyFont="1"/>
    <xf numFmtId="1" fontId="2" fillId="0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6" xfId="0" applyBorder="1"/>
    <xf numFmtId="2" fontId="0" fillId="0" borderId="6" xfId="0" applyNumberFormat="1" applyBorder="1"/>
    <xf numFmtId="0" fontId="1" fillId="0" borderId="5" xfId="0" applyFont="1" applyBorder="1" applyAlignment="1">
      <alignment horizontal="center"/>
    </xf>
    <xf numFmtId="0" fontId="0" fillId="0" borderId="8" xfId="0" applyBorder="1"/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7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0" fillId="0" borderId="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38971</xdr:colOff>
      <xdr:row>0</xdr:row>
      <xdr:rowOff>0</xdr:rowOff>
    </xdr:from>
    <xdr:to>
      <xdr:col>0</xdr:col>
      <xdr:colOff>571505</xdr:colOff>
      <xdr:row>3</xdr:row>
      <xdr:rowOff>190473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71" y="0"/>
          <a:ext cx="532534" cy="761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zoomScale="110" zoomScaleNormal="110" workbookViewId="0"/>
  </sheetViews>
  <sheetFormatPr baseColWidth="10" defaultRowHeight="15" x14ac:dyDescent="0.25"/>
  <cols>
    <col min="1" max="1" width="25.85546875" customWidth="1"/>
    <col min="3" max="3" width="12.85546875" bestFit="1" customWidth="1"/>
  </cols>
  <sheetData>
    <row r="1" spans="1:22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2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2" x14ac:dyDescent="0.25">
      <c r="A3" s="37" t="s">
        <v>61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2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2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2" x14ac:dyDescent="0.25">
      <c r="A6" s="53" t="s">
        <v>2</v>
      </c>
      <c r="B6" s="51" t="s">
        <v>67</v>
      </c>
      <c r="C6" s="5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22" x14ac:dyDescent="0.25">
      <c r="A7" s="54"/>
      <c r="B7" s="3" t="s">
        <v>3</v>
      </c>
      <c r="C7" s="3" t="s">
        <v>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22" x14ac:dyDescent="0.25">
      <c r="A8" s="43" t="s">
        <v>5</v>
      </c>
      <c r="B8" s="41">
        <v>4868</v>
      </c>
      <c r="C8" s="5">
        <v>52.041907205473592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V8" s="27" t="e">
        <f>(#REF!/$B$10)*100</f>
        <v>#REF!</v>
      </c>
    </row>
    <row r="9" spans="1:22" x14ac:dyDescent="0.25">
      <c r="A9" s="43" t="s">
        <v>6</v>
      </c>
      <c r="B9" s="41">
        <v>4486</v>
      </c>
      <c r="C9" s="5">
        <v>47.958092794526408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V9" s="27" t="e">
        <f>(#REF!/$B$10)*100</f>
        <v>#REF!</v>
      </c>
    </row>
    <row r="10" spans="1:22" x14ac:dyDescent="0.25">
      <c r="A10" s="3" t="s">
        <v>7</v>
      </c>
      <c r="B10" s="42">
        <v>9354</v>
      </c>
      <c r="C10" s="33">
        <v>100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V10" s="2"/>
    </row>
    <row r="11" spans="1:22" x14ac:dyDescent="0.25">
      <c r="A11" s="3" t="s">
        <v>8</v>
      </c>
      <c r="B11" s="8">
        <v>10265</v>
      </c>
      <c r="C11" s="9">
        <v>91.12518265952265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V11" s="6">
        <f>(B10*C10/B11)</f>
        <v>91.12518265952265</v>
      </c>
    </row>
    <row r="12" spans="1:22" x14ac:dyDescent="0.25">
      <c r="A12" s="10"/>
      <c r="B12" s="1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V12" s="2"/>
    </row>
    <row r="13" spans="1:22" s="34" customFormat="1" x14ac:dyDescent="0.25">
      <c r="A13" s="37" t="s">
        <v>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V13" s="35"/>
    </row>
    <row r="14" spans="1:22" s="34" customFormat="1" x14ac:dyDescent="0.25">
      <c r="A14" s="37" t="s">
        <v>65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V14" s="35"/>
    </row>
    <row r="15" spans="1:22" s="34" customFormat="1" x14ac:dyDescent="0.25">
      <c r="A15" s="37" t="s">
        <v>66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V15" s="35"/>
    </row>
    <row r="16" spans="1:22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V16" s="2"/>
    </row>
    <row r="17" spans="1:22" x14ac:dyDescent="0.25">
      <c r="A17" s="49" t="s">
        <v>10</v>
      </c>
      <c r="B17" s="51" t="s">
        <v>67</v>
      </c>
      <c r="C17" s="52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V17" s="2"/>
    </row>
    <row r="18" spans="1:22" x14ac:dyDescent="0.25">
      <c r="A18" s="50"/>
      <c r="B18" s="12" t="s">
        <v>3</v>
      </c>
      <c r="C18" s="12" t="s">
        <v>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V18" s="1"/>
    </row>
    <row r="19" spans="1:22" x14ac:dyDescent="0.25">
      <c r="A19" s="13" t="s">
        <v>11</v>
      </c>
      <c r="B19" s="14">
        <v>28</v>
      </c>
      <c r="C19" s="5">
        <v>1.0835913312693499</v>
      </c>
      <c r="D19" s="38"/>
      <c r="E19" s="37"/>
      <c r="F19" s="37"/>
      <c r="G19" s="37"/>
      <c r="H19" s="37"/>
      <c r="I19" s="37"/>
      <c r="J19" s="37"/>
      <c r="K19" s="37"/>
      <c r="L19" s="37"/>
      <c r="M19" s="37"/>
      <c r="N19" s="37"/>
      <c r="V19" s="7">
        <f t="shared" ref="V19:V26" si="0">(B19/$B$26)*100</f>
        <v>1.0835913312693499</v>
      </c>
    </row>
    <row r="20" spans="1:22" x14ac:dyDescent="0.25">
      <c r="A20" s="13" t="s">
        <v>12</v>
      </c>
      <c r="B20" s="14">
        <v>459</v>
      </c>
      <c r="C20" s="5">
        <v>17.763157894736842</v>
      </c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7"/>
      <c r="V20" s="7">
        <f t="shared" si="0"/>
        <v>17.763157894736842</v>
      </c>
    </row>
    <row r="21" spans="1:22" x14ac:dyDescent="0.25">
      <c r="A21" s="13" t="s">
        <v>13</v>
      </c>
      <c r="B21" s="14">
        <v>574</v>
      </c>
      <c r="C21" s="5">
        <v>22.213622291021672</v>
      </c>
      <c r="D21" s="38"/>
      <c r="E21" s="37"/>
      <c r="F21" s="37"/>
      <c r="G21" s="37"/>
      <c r="H21" s="37"/>
      <c r="I21" s="37"/>
      <c r="J21" s="37"/>
      <c r="K21" s="37"/>
      <c r="L21" s="37"/>
      <c r="M21" s="37"/>
      <c r="N21" s="37"/>
      <c r="V21" s="7">
        <f t="shared" si="0"/>
        <v>22.213622291021672</v>
      </c>
    </row>
    <row r="22" spans="1:22" x14ac:dyDescent="0.25">
      <c r="A22" s="13" t="s">
        <v>14</v>
      </c>
      <c r="B22" s="14">
        <v>620</v>
      </c>
      <c r="C22" s="5">
        <v>23.993808049535602</v>
      </c>
      <c r="D22" s="38"/>
      <c r="E22" s="37"/>
      <c r="F22" s="37"/>
      <c r="G22" s="37"/>
      <c r="H22" s="37"/>
      <c r="I22" s="37"/>
      <c r="J22" s="37"/>
      <c r="K22" s="37"/>
      <c r="L22" s="37"/>
      <c r="M22" s="37"/>
      <c r="N22" s="37"/>
      <c r="V22" s="7">
        <f t="shared" si="0"/>
        <v>23.993808049535602</v>
      </c>
    </row>
    <row r="23" spans="1:22" x14ac:dyDescent="0.25">
      <c r="A23" s="13" t="s">
        <v>15</v>
      </c>
      <c r="B23" s="14">
        <v>501</v>
      </c>
      <c r="C23" s="5">
        <v>19.388544891640866</v>
      </c>
      <c r="D23" s="38"/>
      <c r="E23" s="37"/>
      <c r="F23" s="37"/>
      <c r="G23" s="37"/>
      <c r="H23" s="37"/>
      <c r="I23" s="37"/>
      <c r="V23" s="7">
        <f t="shared" si="0"/>
        <v>19.388544891640866</v>
      </c>
    </row>
    <row r="24" spans="1:22" x14ac:dyDescent="0.25">
      <c r="A24" s="13" t="s">
        <v>16</v>
      </c>
      <c r="B24" s="14">
        <v>294</v>
      </c>
      <c r="C24" s="5">
        <v>11.377708978328172</v>
      </c>
      <c r="D24" s="38"/>
      <c r="E24" s="37"/>
      <c r="F24" s="37"/>
      <c r="G24" s="37"/>
      <c r="H24" s="37"/>
      <c r="I24" s="37"/>
      <c r="V24" s="7">
        <f t="shared" si="0"/>
        <v>11.377708978328172</v>
      </c>
    </row>
    <row r="25" spans="1:22" x14ac:dyDescent="0.25">
      <c r="A25" s="13" t="s">
        <v>17</v>
      </c>
      <c r="B25" s="14">
        <v>108</v>
      </c>
      <c r="C25" s="5">
        <v>4.1795665634674917</v>
      </c>
      <c r="D25" s="38"/>
      <c r="E25" s="37"/>
      <c r="F25" s="37"/>
      <c r="G25" s="37"/>
      <c r="H25" s="37"/>
      <c r="I25" s="37"/>
      <c r="V25" s="7">
        <f t="shared" si="0"/>
        <v>4.1795665634674917</v>
      </c>
    </row>
    <row r="26" spans="1:22" x14ac:dyDescent="0.25">
      <c r="A26" s="12" t="s">
        <v>7</v>
      </c>
      <c r="B26" s="39">
        <v>2584</v>
      </c>
      <c r="C26" s="15">
        <v>100</v>
      </c>
      <c r="D26" s="37"/>
      <c r="E26" s="37"/>
      <c r="F26" s="37"/>
      <c r="G26" s="37"/>
      <c r="H26" s="37"/>
      <c r="I26" s="37"/>
      <c r="V26" s="7">
        <f t="shared" si="0"/>
        <v>100</v>
      </c>
    </row>
    <row r="27" spans="1:22" x14ac:dyDescent="0.25">
      <c r="A27" s="3" t="s">
        <v>8</v>
      </c>
      <c r="B27" s="8">
        <v>10265</v>
      </c>
      <c r="C27" s="16">
        <v>25.172917681441792</v>
      </c>
      <c r="D27" s="37"/>
      <c r="E27" s="37"/>
      <c r="F27" s="37"/>
      <c r="G27" s="37"/>
      <c r="H27" s="37"/>
      <c r="I27" s="37"/>
      <c r="V27" s="7">
        <f>(B26*C26/B27)</f>
        <v>25.172917681441792</v>
      </c>
    </row>
    <row r="28" spans="1:22" x14ac:dyDescent="0.25">
      <c r="A28" s="17"/>
      <c r="B28" s="11"/>
      <c r="C28" s="18"/>
      <c r="D28" s="37"/>
      <c r="E28" s="37"/>
      <c r="F28" s="37"/>
      <c r="G28" s="37"/>
      <c r="H28" s="37"/>
      <c r="I28" s="37"/>
      <c r="V28" s="2"/>
    </row>
    <row r="29" spans="1:22" s="36" customFormat="1" x14ac:dyDescent="0.25">
      <c r="A29" s="37" t="s">
        <v>9</v>
      </c>
      <c r="B29" s="37"/>
      <c r="C29" s="37"/>
      <c r="D29" s="37"/>
      <c r="E29" s="37"/>
      <c r="F29" s="37"/>
      <c r="G29" s="37"/>
      <c r="H29" s="37"/>
      <c r="I29" s="37"/>
    </row>
    <row r="30" spans="1:22" s="36" customFormat="1" x14ac:dyDescent="0.25">
      <c r="A30" s="37" t="s">
        <v>65</v>
      </c>
      <c r="B30" s="37"/>
      <c r="C30" s="37"/>
      <c r="D30" s="37"/>
      <c r="E30" s="37"/>
      <c r="F30" s="37"/>
      <c r="G30" s="37"/>
      <c r="H30" s="37"/>
      <c r="I30" s="37"/>
    </row>
    <row r="31" spans="1:22" s="36" customFormat="1" x14ac:dyDescent="0.25">
      <c r="A31" s="37" t="s">
        <v>66</v>
      </c>
      <c r="B31" s="37"/>
      <c r="C31" s="37"/>
      <c r="D31" s="37"/>
      <c r="E31" s="37"/>
      <c r="F31" s="37"/>
      <c r="G31" s="37"/>
      <c r="H31" s="37"/>
      <c r="I31" s="37"/>
    </row>
    <row r="32" spans="1:22" x14ac:dyDescent="0.25">
      <c r="A32" s="37"/>
      <c r="B32" s="37"/>
      <c r="C32" s="37"/>
      <c r="D32" s="37"/>
      <c r="E32" s="37"/>
      <c r="F32" s="37"/>
      <c r="G32" s="37"/>
      <c r="H32" s="37"/>
      <c r="I32" s="37"/>
      <c r="V32" s="2"/>
    </row>
    <row r="33" spans="1:22" x14ac:dyDescent="0.25">
      <c r="A33" s="49" t="s">
        <v>18</v>
      </c>
      <c r="B33" s="51" t="s">
        <v>67</v>
      </c>
      <c r="C33" s="52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"/>
    </row>
    <row r="34" spans="1:22" ht="15.75" x14ac:dyDescent="0.25">
      <c r="A34" s="50"/>
      <c r="B34" s="3" t="s">
        <v>3</v>
      </c>
      <c r="C34" s="19" t="s">
        <v>4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V34" s="20"/>
    </row>
    <row r="35" spans="1:22" x14ac:dyDescent="0.25">
      <c r="A35" s="43" t="s">
        <v>19</v>
      </c>
      <c r="B35" s="26">
        <v>42</v>
      </c>
      <c r="C35" s="21">
        <v>2.2799999999999998</v>
      </c>
      <c r="D35" s="37"/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V35" s="28" t="e">
        <f>(#REF!/#REF!)*100</f>
        <v>#REF!</v>
      </c>
    </row>
    <row r="36" spans="1:22" x14ac:dyDescent="0.25">
      <c r="A36" s="43" t="s">
        <v>20</v>
      </c>
      <c r="B36" s="26">
        <v>209</v>
      </c>
      <c r="C36" s="21">
        <v>11.340206185567011</v>
      </c>
      <c r="D36" s="37"/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V36" s="28" t="e">
        <f>(#REF!/#REF!)*100</f>
        <v>#REF!</v>
      </c>
    </row>
    <row r="37" spans="1:22" x14ac:dyDescent="0.25">
      <c r="A37" s="43" t="s">
        <v>21</v>
      </c>
      <c r="B37" s="26">
        <v>565</v>
      </c>
      <c r="C37" s="21">
        <v>30.656538252848616</v>
      </c>
      <c r="D37" s="37"/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V37" s="28" t="e">
        <f>(#REF!/#REF!)*100</f>
        <v>#REF!</v>
      </c>
    </row>
    <row r="38" spans="1:22" x14ac:dyDescent="0.25">
      <c r="A38" s="43" t="s">
        <v>22</v>
      </c>
      <c r="B38" s="26">
        <v>27</v>
      </c>
      <c r="C38" s="21">
        <v>1.465002712967987</v>
      </c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V38" s="28" t="e">
        <f>(#REF!/#REF!)*100</f>
        <v>#REF!</v>
      </c>
    </row>
    <row r="39" spans="1:22" x14ac:dyDescent="0.25">
      <c r="A39" s="43" t="s">
        <v>23</v>
      </c>
      <c r="B39" s="26">
        <v>990</v>
      </c>
      <c r="C39" s="21">
        <v>53.716766142159521</v>
      </c>
      <c r="D39" s="37"/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V39" s="28" t="e">
        <f>(#REF!/#REF!)*100</f>
        <v>#REF!</v>
      </c>
    </row>
    <row r="40" spans="1:22" x14ac:dyDescent="0.25">
      <c r="A40" s="43" t="s">
        <v>24</v>
      </c>
      <c r="B40" s="26">
        <v>10</v>
      </c>
      <c r="C40" s="21">
        <v>0.54259359739555069</v>
      </c>
      <c r="D40" s="37"/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V40" s="28" t="e">
        <f>(#REF!/#REF!)*100</f>
        <v>#REF!</v>
      </c>
    </row>
    <row r="41" spans="1:22" x14ac:dyDescent="0.25">
      <c r="A41" s="13" t="s">
        <v>25</v>
      </c>
      <c r="B41" s="4">
        <v>0</v>
      </c>
      <c r="C41" s="21">
        <v>0</v>
      </c>
      <c r="D41" s="37"/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V41" s="28" t="e">
        <f>(B41/#REF!)*100</f>
        <v>#REF!</v>
      </c>
    </row>
    <row r="42" spans="1:22" x14ac:dyDescent="0.25">
      <c r="A42" s="12" t="s">
        <v>7</v>
      </c>
      <c r="B42" s="44">
        <v>1843</v>
      </c>
      <c r="C42" s="22">
        <v>100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V42" s="28" t="e">
        <f>(#REF!/#REF!)*100</f>
        <v>#REF!</v>
      </c>
    </row>
    <row r="43" spans="1:22" x14ac:dyDescent="0.25">
      <c r="A43" s="3" t="s">
        <v>8</v>
      </c>
      <c r="B43" s="8">
        <v>10265</v>
      </c>
      <c r="C43" s="30">
        <v>17.954213346322454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V43" s="29" t="e">
        <f>(#REF!*C42/B43)</f>
        <v>#REF!</v>
      </c>
    </row>
    <row r="44" spans="1:22" x14ac:dyDescent="0.25">
      <c r="A44" s="17"/>
      <c r="B44" s="11"/>
      <c r="C44" s="23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V44" s="2"/>
    </row>
    <row r="45" spans="1:22" s="36" customFormat="1" x14ac:dyDescent="0.25">
      <c r="A45" s="36" t="s">
        <v>9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22" s="36" customFormat="1" x14ac:dyDescent="0.25">
      <c r="A46" s="37" t="s">
        <v>65</v>
      </c>
    </row>
    <row r="47" spans="1:22" s="36" customFormat="1" x14ac:dyDescent="0.25">
      <c r="A47" s="37" t="s">
        <v>66</v>
      </c>
      <c r="B47" s="37"/>
      <c r="C47" s="37"/>
      <c r="D47" s="37"/>
      <c r="E47" s="37"/>
      <c r="F47" s="37"/>
      <c r="G47" s="37"/>
      <c r="H47" s="37"/>
    </row>
    <row r="48" spans="1:22" x14ac:dyDescent="0.25">
      <c r="A48" s="37"/>
      <c r="B48" s="37"/>
      <c r="C48" s="37"/>
      <c r="D48" s="37"/>
      <c r="E48" s="37"/>
      <c r="F48" s="37"/>
      <c r="G48" s="37"/>
      <c r="H48" s="37"/>
      <c r="V48" s="2"/>
    </row>
    <row r="49" spans="1:22" x14ac:dyDescent="0.25">
      <c r="A49" s="49" t="s">
        <v>26</v>
      </c>
      <c r="B49" s="51" t="s">
        <v>67</v>
      </c>
      <c r="C49" s="52"/>
      <c r="D49" s="37"/>
      <c r="E49" s="37"/>
      <c r="F49" s="37"/>
      <c r="G49" s="37"/>
      <c r="H49" s="37"/>
      <c r="V49" s="2"/>
    </row>
    <row r="50" spans="1:22" x14ac:dyDescent="0.25">
      <c r="A50" s="50"/>
      <c r="B50" s="3" t="s">
        <v>3</v>
      </c>
      <c r="C50" s="3" t="s">
        <v>4</v>
      </c>
      <c r="D50" s="37"/>
      <c r="E50" s="37"/>
      <c r="F50" s="37"/>
      <c r="G50" s="37"/>
      <c r="H50" s="37"/>
      <c r="V50" s="2"/>
    </row>
    <row r="51" spans="1:22" x14ac:dyDescent="0.25">
      <c r="A51" s="43" t="s">
        <v>27</v>
      </c>
      <c r="B51" s="14">
        <v>55</v>
      </c>
      <c r="C51" s="45">
        <v>3.3072760072158749</v>
      </c>
      <c r="G51" s="37"/>
      <c r="H51" s="37"/>
      <c r="V51" s="28" t="e">
        <f>(#REF!/$B$60)*100</f>
        <v>#REF!</v>
      </c>
    </row>
    <row r="52" spans="1:22" x14ac:dyDescent="0.25">
      <c r="A52" s="43" t="s">
        <v>28</v>
      </c>
      <c r="B52" s="14">
        <v>59</v>
      </c>
      <c r="C52" s="45">
        <v>3.55</v>
      </c>
      <c r="G52" s="37"/>
      <c r="H52" s="37"/>
      <c r="V52" s="28">
        <f>(B52/$B$60)*100</f>
        <v>3.5478051713770298</v>
      </c>
    </row>
    <row r="53" spans="1:22" x14ac:dyDescent="0.25">
      <c r="A53" s="43" t="s">
        <v>29</v>
      </c>
      <c r="B53" s="14">
        <v>151</v>
      </c>
      <c r="C53" s="45">
        <v>9.0799759470835841</v>
      </c>
      <c r="G53" s="37"/>
      <c r="H53" s="37"/>
      <c r="V53" s="28" t="e">
        <f>(#REF!/$B$60)*100</f>
        <v>#REF!</v>
      </c>
    </row>
    <row r="54" spans="1:22" x14ac:dyDescent="0.25">
      <c r="A54" s="43" t="s">
        <v>30</v>
      </c>
      <c r="B54" s="14">
        <v>27</v>
      </c>
      <c r="C54" s="45">
        <v>1.6235718580877931</v>
      </c>
      <c r="G54" s="37"/>
      <c r="H54" s="37"/>
      <c r="V54" s="28" t="e">
        <f>(#REF!/$B$60)*100</f>
        <v>#REF!</v>
      </c>
    </row>
    <row r="55" spans="1:22" x14ac:dyDescent="0.25">
      <c r="A55" s="43" t="s">
        <v>31</v>
      </c>
      <c r="B55" s="14">
        <v>10</v>
      </c>
      <c r="C55" s="45">
        <v>0.60132291040288632</v>
      </c>
      <c r="G55" s="37"/>
      <c r="H55" s="37"/>
      <c r="V55" s="28" t="e">
        <f>(#REF!/$B$60)*100</f>
        <v>#REF!</v>
      </c>
    </row>
    <row r="56" spans="1:22" x14ac:dyDescent="0.25">
      <c r="A56" s="43" t="s">
        <v>32</v>
      </c>
      <c r="B56" s="14">
        <v>13</v>
      </c>
      <c r="C56" s="45">
        <v>0.78171978352375227</v>
      </c>
      <c r="D56" s="40"/>
      <c r="E56" s="37"/>
      <c r="F56" s="38"/>
      <c r="G56" s="37"/>
      <c r="H56" s="37"/>
      <c r="V56" s="28" t="e">
        <f>(#REF!/$B$60)*100</f>
        <v>#REF!</v>
      </c>
    </row>
    <row r="57" spans="1:22" x14ac:dyDescent="0.25">
      <c r="A57" s="43" t="s">
        <v>33</v>
      </c>
      <c r="B57" s="14">
        <v>594</v>
      </c>
      <c r="C57" s="45">
        <v>35.718580877931451</v>
      </c>
      <c r="D57" s="40"/>
      <c r="E57" s="37"/>
      <c r="F57" s="38"/>
      <c r="G57" s="37"/>
      <c r="H57" s="37"/>
      <c r="V57" s="28"/>
    </row>
    <row r="58" spans="1:22" x14ac:dyDescent="0.25">
      <c r="A58" s="43" t="s">
        <v>51</v>
      </c>
      <c r="B58" s="14">
        <v>11</v>
      </c>
      <c r="C58" s="45">
        <v>0.66145520144317504</v>
      </c>
      <c r="G58" s="37"/>
      <c r="H58" s="37"/>
      <c r="V58" s="28" t="e">
        <f>(#REF!/$B$60)*100</f>
        <v>#REF!</v>
      </c>
    </row>
    <row r="59" spans="1:22" x14ac:dyDescent="0.25">
      <c r="A59" s="43" t="s">
        <v>25</v>
      </c>
      <c r="B59" s="14">
        <v>743</v>
      </c>
      <c r="C59" s="45">
        <v>44.678292242934454</v>
      </c>
      <c r="G59" s="37"/>
      <c r="H59" s="37"/>
      <c r="V59" s="28" t="e">
        <f>(#REF!/$B$60)*100</f>
        <v>#REF!</v>
      </c>
    </row>
    <row r="60" spans="1:22" x14ac:dyDescent="0.25">
      <c r="A60" s="12" t="s">
        <v>7</v>
      </c>
      <c r="B60" s="8">
        <v>1663</v>
      </c>
      <c r="C60" s="24">
        <v>100</v>
      </c>
      <c r="G60" s="37"/>
      <c r="H60" s="37"/>
      <c r="V60" s="28">
        <f t="shared" ref="V60" si="1">(B60/$B$60)*100</f>
        <v>100</v>
      </c>
    </row>
    <row r="61" spans="1:22" x14ac:dyDescent="0.25">
      <c r="A61" s="3" t="s">
        <v>8</v>
      </c>
      <c r="B61" s="8">
        <v>10265</v>
      </c>
      <c r="C61" s="30">
        <v>16.20068192888456</v>
      </c>
      <c r="D61" s="37"/>
      <c r="E61" s="37"/>
      <c r="F61" s="37"/>
      <c r="G61" s="37"/>
      <c r="H61" s="37"/>
      <c r="V61" s="28">
        <f>(B60*C60/B61)</f>
        <v>16.20068192888456</v>
      </c>
    </row>
    <row r="62" spans="1:22" x14ac:dyDescent="0.25">
      <c r="A62" s="17"/>
      <c r="B62" s="11"/>
      <c r="C62" s="23"/>
      <c r="D62" s="37"/>
      <c r="E62" s="37"/>
      <c r="F62" s="37"/>
      <c r="G62" s="37"/>
      <c r="H62" s="37"/>
      <c r="V62" s="20"/>
    </row>
    <row r="63" spans="1:22" s="36" customFormat="1" x14ac:dyDescent="0.25">
      <c r="A63" s="36" t="s">
        <v>9</v>
      </c>
      <c r="D63" s="37"/>
      <c r="E63" s="37"/>
      <c r="F63" s="37"/>
      <c r="G63" s="37"/>
      <c r="H63" s="37"/>
    </row>
    <row r="64" spans="1:22" s="36" customFormat="1" x14ac:dyDescent="0.25">
      <c r="A64" s="37" t="s">
        <v>65</v>
      </c>
      <c r="D64" s="37"/>
      <c r="E64" s="37"/>
      <c r="F64" s="37"/>
      <c r="G64" s="37"/>
      <c r="H64" s="37"/>
    </row>
    <row r="65" spans="1:22" s="36" customFormat="1" x14ac:dyDescent="0.25">
      <c r="A65" s="37" t="s">
        <v>66</v>
      </c>
      <c r="D65" s="37"/>
      <c r="E65" s="37"/>
      <c r="F65" s="37"/>
      <c r="G65" s="37"/>
      <c r="H65" s="37"/>
    </row>
    <row r="66" spans="1:22" x14ac:dyDescent="0.25">
      <c r="A66" s="37"/>
      <c r="B66" s="37"/>
      <c r="C66" s="37"/>
      <c r="D66" s="37"/>
      <c r="E66" s="37"/>
      <c r="F66" s="37"/>
      <c r="G66" s="37"/>
      <c r="H66" s="37"/>
      <c r="V66" s="2"/>
    </row>
    <row r="67" spans="1:22" x14ac:dyDescent="0.25">
      <c r="A67" s="49" t="s">
        <v>34</v>
      </c>
      <c r="B67" s="51" t="s">
        <v>67</v>
      </c>
      <c r="C67" s="52"/>
      <c r="D67" s="37"/>
      <c r="E67" s="37"/>
      <c r="F67" s="37"/>
      <c r="G67" s="37"/>
      <c r="H67" s="37"/>
      <c r="V67" s="2"/>
    </row>
    <row r="68" spans="1:22" x14ac:dyDescent="0.25">
      <c r="A68" s="50"/>
      <c r="B68" s="3" t="s">
        <v>3</v>
      </c>
      <c r="C68" s="3" t="s">
        <v>4</v>
      </c>
      <c r="D68" s="37"/>
      <c r="E68" s="37"/>
      <c r="F68" s="37"/>
      <c r="G68" s="37"/>
      <c r="H68" s="37"/>
      <c r="V68" s="25"/>
    </row>
    <row r="69" spans="1:22" x14ac:dyDescent="0.25">
      <c r="A69" s="46" t="s">
        <v>48</v>
      </c>
      <c r="B69" s="48">
        <v>5</v>
      </c>
      <c r="C69" s="5">
        <f>B69*100/2290</f>
        <v>0.2183406113537118</v>
      </c>
      <c r="F69" s="37"/>
      <c r="G69" s="37"/>
      <c r="H69" s="37"/>
      <c r="V69" s="25"/>
    </row>
    <row r="70" spans="1:22" x14ac:dyDescent="0.25">
      <c r="A70" s="46" t="s">
        <v>35</v>
      </c>
      <c r="B70" s="48">
        <v>3</v>
      </c>
      <c r="C70" s="5">
        <f t="shared" ref="C70:C96" si="2">B70*100/2290</f>
        <v>0.13100436681222707</v>
      </c>
      <c r="F70" s="37"/>
      <c r="T70" s="31" t="e">
        <f>(#REF!/$B$97)*100</f>
        <v>#REF!</v>
      </c>
    </row>
    <row r="71" spans="1:22" x14ac:dyDescent="0.25">
      <c r="A71" s="46" t="s">
        <v>52</v>
      </c>
      <c r="B71" s="48">
        <v>1</v>
      </c>
      <c r="C71" s="5">
        <f t="shared" si="2"/>
        <v>4.3668122270742356E-2</v>
      </c>
      <c r="F71" s="37"/>
      <c r="T71" s="31"/>
    </row>
    <row r="72" spans="1:22" x14ac:dyDescent="0.25">
      <c r="A72" s="46" t="s">
        <v>53</v>
      </c>
      <c r="B72" s="48">
        <v>1</v>
      </c>
      <c r="C72" s="5">
        <f t="shared" si="2"/>
        <v>4.3668122270742356E-2</v>
      </c>
      <c r="F72" s="37"/>
      <c r="T72" s="31"/>
    </row>
    <row r="73" spans="1:22" x14ac:dyDescent="0.25">
      <c r="A73" s="46" t="s">
        <v>54</v>
      </c>
      <c r="B73" s="48">
        <v>4</v>
      </c>
      <c r="C73" s="5">
        <f t="shared" si="2"/>
        <v>0.17467248908296942</v>
      </c>
      <c r="F73" s="37"/>
      <c r="T73" s="31"/>
    </row>
    <row r="74" spans="1:22" x14ac:dyDescent="0.25">
      <c r="A74" s="46" t="s">
        <v>55</v>
      </c>
      <c r="B74" s="48">
        <v>1</v>
      </c>
      <c r="C74" s="5">
        <f t="shared" si="2"/>
        <v>4.3668122270742356E-2</v>
      </c>
      <c r="F74" s="37"/>
      <c r="T74" s="31"/>
    </row>
    <row r="75" spans="1:22" x14ac:dyDescent="0.25">
      <c r="A75" s="46" t="s">
        <v>36</v>
      </c>
      <c r="B75" s="48">
        <v>2096</v>
      </c>
      <c r="C75" s="5">
        <f t="shared" si="2"/>
        <v>91.528384279475986</v>
      </c>
      <c r="F75" s="37"/>
      <c r="T75" s="31" t="e">
        <f>(#REF!/$B$97)*100</f>
        <v>#REF!</v>
      </c>
    </row>
    <row r="76" spans="1:22" x14ac:dyDescent="0.25">
      <c r="A76" s="46" t="s">
        <v>37</v>
      </c>
      <c r="B76" s="48">
        <v>2</v>
      </c>
      <c r="C76" s="5">
        <f t="shared" si="2"/>
        <v>8.7336244541484712E-2</v>
      </c>
      <c r="F76" s="37"/>
      <c r="T76" s="31" t="e">
        <f>(#REF!/$B$97)*100</f>
        <v>#REF!</v>
      </c>
    </row>
    <row r="77" spans="1:22" x14ac:dyDescent="0.25">
      <c r="A77" s="46" t="s">
        <v>38</v>
      </c>
      <c r="B77" s="48">
        <v>28</v>
      </c>
      <c r="C77" s="5">
        <f t="shared" si="2"/>
        <v>1.222707423580786</v>
      </c>
      <c r="F77" s="37"/>
      <c r="T77" s="31" t="e">
        <f>(#REF!/$B$97)*100</f>
        <v>#REF!</v>
      </c>
    </row>
    <row r="78" spans="1:22" x14ac:dyDescent="0.25">
      <c r="A78" s="46" t="s">
        <v>49</v>
      </c>
      <c r="B78" s="48">
        <v>3</v>
      </c>
      <c r="C78" s="5">
        <f t="shared" si="2"/>
        <v>0.13100436681222707</v>
      </c>
      <c r="F78" s="37"/>
      <c r="T78" s="31"/>
    </row>
    <row r="79" spans="1:22" x14ac:dyDescent="0.25">
      <c r="A79" s="46" t="s">
        <v>56</v>
      </c>
      <c r="B79" s="48">
        <v>1</v>
      </c>
      <c r="C79" s="5">
        <f t="shared" si="2"/>
        <v>4.3668122270742356E-2</v>
      </c>
      <c r="F79" s="37"/>
      <c r="T79" s="31"/>
    </row>
    <row r="80" spans="1:22" x14ac:dyDescent="0.25">
      <c r="A80" s="46" t="s">
        <v>39</v>
      </c>
      <c r="B80" s="48">
        <v>23</v>
      </c>
      <c r="C80" s="5">
        <f t="shared" si="2"/>
        <v>1.0043668122270741</v>
      </c>
      <c r="F80" s="37"/>
      <c r="T80" s="31" t="e">
        <f>(#REF!/$B$97)*100</f>
        <v>#REF!</v>
      </c>
    </row>
    <row r="81" spans="1:20" x14ac:dyDescent="0.25">
      <c r="A81" s="46" t="s">
        <v>40</v>
      </c>
      <c r="B81" s="48">
        <v>25</v>
      </c>
      <c r="C81" s="5">
        <f t="shared" si="2"/>
        <v>1.0917030567685591</v>
      </c>
      <c r="F81" s="37"/>
      <c r="T81" s="31" t="e">
        <f>(#REF!/$B$97)*100</f>
        <v>#REF!</v>
      </c>
    </row>
    <row r="82" spans="1:20" x14ac:dyDescent="0.25">
      <c r="A82" s="46" t="s">
        <v>62</v>
      </c>
      <c r="B82" s="48">
        <v>1</v>
      </c>
      <c r="C82" s="5">
        <f t="shared" si="2"/>
        <v>4.3668122270742356E-2</v>
      </c>
      <c r="F82" s="37"/>
      <c r="T82" s="31"/>
    </row>
    <row r="83" spans="1:20" x14ac:dyDescent="0.25">
      <c r="A83" s="46" t="s">
        <v>41</v>
      </c>
      <c r="B83" s="48">
        <v>13</v>
      </c>
      <c r="C83" s="5">
        <f t="shared" si="2"/>
        <v>0.56768558951965065</v>
      </c>
      <c r="F83" s="37"/>
      <c r="T83" s="31" t="e">
        <f>(#REF!/$B$97)*100</f>
        <v>#REF!</v>
      </c>
    </row>
    <row r="84" spans="1:20" x14ac:dyDescent="0.25">
      <c r="A84" s="46" t="s">
        <v>57</v>
      </c>
      <c r="B84" s="48">
        <v>1</v>
      </c>
      <c r="C84" s="5">
        <f t="shared" si="2"/>
        <v>4.3668122270742356E-2</v>
      </c>
      <c r="F84" s="37"/>
      <c r="T84" s="31"/>
    </row>
    <row r="85" spans="1:20" x14ac:dyDescent="0.25">
      <c r="A85" s="46" t="s">
        <v>58</v>
      </c>
      <c r="B85" s="48">
        <v>3</v>
      </c>
      <c r="C85" s="5">
        <f t="shared" si="2"/>
        <v>0.13100436681222707</v>
      </c>
      <c r="F85" s="37"/>
      <c r="T85" s="31"/>
    </row>
    <row r="86" spans="1:20" x14ac:dyDescent="0.25">
      <c r="A86" s="46" t="s">
        <v>42</v>
      </c>
      <c r="B86" s="48">
        <v>4</v>
      </c>
      <c r="C86" s="5">
        <f t="shared" si="2"/>
        <v>0.17467248908296942</v>
      </c>
      <c r="F86" s="37"/>
      <c r="T86" s="31" t="e">
        <f>(#REF!/$B$97)*100</f>
        <v>#REF!</v>
      </c>
    </row>
    <row r="87" spans="1:20" x14ac:dyDescent="0.25">
      <c r="A87" s="46" t="s">
        <v>43</v>
      </c>
      <c r="B87" s="48">
        <v>23</v>
      </c>
      <c r="C87" s="5">
        <f t="shared" si="2"/>
        <v>1.0043668122270741</v>
      </c>
      <c r="F87" s="37"/>
      <c r="T87" s="31" t="e">
        <f>(#REF!/$B$97)*100</f>
        <v>#REF!</v>
      </c>
    </row>
    <row r="88" spans="1:20" x14ac:dyDescent="0.25">
      <c r="A88" s="46" t="s">
        <v>59</v>
      </c>
      <c r="B88" s="48">
        <v>1</v>
      </c>
      <c r="C88" s="5">
        <f t="shared" si="2"/>
        <v>4.3668122270742356E-2</v>
      </c>
      <c r="F88" s="37"/>
      <c r="T88" s="31"/>
    </row>
    <row r="89" spans="1:20" x14ac:dyDescent="0.25">
      <c r="A89" s="46" t="s">
        <v>44</v>
      </c>
      <c r="B89" s="48">
        <v>1</v>
      </c>
      <c r="C89" s="5">
        <f t="shared" si="2"/>
        <v>4.3668122270742356E-2</v>
      </c>
      <c r="F89" s="37"/>
      <c r="T89" s="31" t="e">
        <f>(#REF!/$B$97)*100</f>
        <v>#REF!</v>
      </c>
    </row>
    <row r="90" spans="1:20" x14ac:dyDescent="0.25">
      <c r="A90" s="46" t="s">
        <v>63</v>
      </c>
      <c r="B90" s="48">
        <v>1</v>
      </c>
      <c r="C90" s="5">
        <f t="shared" si="2"/>
        <v>4.3668122270742356E-2</v>
      </c>
      <c r="F90" s="37"/>
      <c r="T90" s="31"/>
    </row>
    <row r="91" spans="1:20" x14ac:dyDescent="0.25">
      <c r="A91" s="46" t="s">
        <v>45</v>
      </c>
      <c r="B91" s="48">
        <v>4</v>
      </c>
      <c r="C91" s="5">
        <f t="shared" si="2"/>
        <v>0.17467248908296942</v>
      </c>
      <c r="F91" s="37"/>
      <c r="T91" s="31" t="e">
        <f>(#REF!/$B$97)*100</f>
        <v>#REF!</v>
      </c>
    </row>
    <row r="92" spans="1:20" x14ac:dyDescent="0.25">
      <c r="A92" s="46" t="s">
        <v>50</v>
      </c>
      <c r="B92" s="48">
        <v>3</v>
      </c>
      <c r="C92" s="5">
        <f t="shared" si="2"/>
        <v>0.13100436681222707</v>
      </c>
      <c r="F92" s="37"/>
      <c r="T92" s="31"/>
    </row>
    <row r="93" spans="1:20" x14ac:dyDescent="0.25">
      <c r="A93" s="46" t="s">
        <v>60</v>
      </c>
      <c r="B93" s="48">
        <v>3</v>
      </c>
      <c r="C93" s="5">
        <f t="shared" si="2"/>
        <v>0.13100436681222707</v>
      </c>
      <c r="F93" s="37"/>
      <c r="T93" s="31"/>
    </row>
    <row r="94" spans="1:20" x14ac:dyDescent="0.25">
      <c r="A94" s="46" t="s">
        <v>46</v>
      </c>
      <c r="B94" s="48">
        <v>21</v>
      </c>
      <c r="C94" s="5">
        <f t="shared" si="2"/>
        <v>0.91703056768558955</v>
      </c>
      <c r="F94" s="37"/>
      <c r="T94" s="31" t="e">
        <f>(#REF!/$B$97)*100</f>
        <v>#REF!</v>
      </c>
    </row>
    <row r="95" spans="1:20" x14ac:dyDescent="0.25">
      <c r="A95" s="46" t="s">
        <v>64</v>
      </c>
      <c r="B95" s="48">
        <v>14</v>
      </c>
      <c r="C95" s="5">
        <f t="shared" si="2"/>
        <v>0.611353711790393</v>
      </c>
      <c r="F95" s="37"/>
      <c r="T95" s="31"/>
    </row>
    <row r="96" spans="1:20" x14ac:dyDescent="0.25">
      <c r="A96" s="47" t="s">
        <v>47</v>
      </c>
      <c r="B96" s="48">
        <v>4</v>
      </c>
      <c r="C96" s="5">
        <f t="shared" si="2"/>
        <v>0.17467248908296942</v>
      </c>
      <c r="F96" s="37"/>
      <c r="T96" s="31" t="e">
        <f>(#REF!/$B$97)*100</f>
        <v>#REF!</v>
      </c>
    </row>
    <row r="97" spans="1:20" x14ac:dyDescent="0.25">
      <c r="A97" s="12" t="s">
        <v>7</v>
      </c>
      <c r="B97" s="8">
        <v>2290</v>
      </c>
      <c r="C97" s="24">
        <v>100</v>
      </c>
      <c r="F97" s="37"/>
      <c r="T97" s="31">
        <f t="shared" ref="T97" si="3">(B97/$B$97)*100</f>
        <v>100</v>
      </c>
    </row>
    <row r="98" spans="1:20" x14ac:dyDescent="0.25">
      <c r="A98" s="3" t="s">
        <v>8</v>
      </c>
      <c r="B98" s="8">
        <v>10265</v>
      </c>
      <c r="C98" s="30">
        <v>22.308816366293229</v>
      </c>
      <c r="F98" s="37"/>
      <c r="T98" s="32">
        <f>(B97*C97/B98)</f>
        <v>22.308816366293229</v>
      </c>
    </row>
    <row r="99" spans="1:20" x14ac:dyDescent="0.25">
      <c r="D99" s="37"/>
      <c r="E99" s="37"/>
      <c r="F99" s="37"/>
    </row>
    <row r="100" spans="1:20" s="36" customFormat="1" x14ac:dyDescent="0.25">
      <c r="A100" s="37" t="s">
        <v>9</v>
      </c>
      <c r="B100" s="37"/>
      <c r="C100" s="37"/>
      <c r="D100" s="37"/>
      <c r="E100" s="37"/>
      <c r="F100" s="37"/>
    </row>
    <row r="101" spans="1:20" s="36" customFormat="1" x14ac:dyDescent="0.25">
      <c r="A101" s="37" t="s">
        <v>65</v>
      </c>
      <c r="B101" s="37"/>
      <c r="C101" s="37"/>
      <c r="D101" s="37"/>
      <c r="E101" s="37"/>
      <c r="F101" s="37"/>
    </row>
    <row r="102" spans="1:20" s="36" customFormat="1" x14ac:dyDescent="0.25">
      <c r="A102" s="37" t="s">
        <v>66</v>
      </c>
      <c r="B102" s="37"/>
      <c r="C102" s="37"/>
      <c r="D102" s="37"/>
      <c r="E102" s="37"/>
      <c r="F102" s="37"/>
    </row>
    <row r="103" spans="1:20" x14ac:dyDescent="0.25">
      <c r="A103" s="37"/>
      <c r="B103" s="37"/>
      <c r="C103" s="37"/>
      <c r="D103" s="37"/>
      <c r="E103" s="37"/>
      <c r="F103" s="37"/>
      <c r="G103" s="37"/>
      <c r="H103" s="37"/>
    </row>
    <row r="104" spans="1:20" x14ac:dyDescent="0.25">
      <c r="A104" s="37"/>
      <c r="B104" s="37"/>
      <c r="C104" s="37"/>
      <c r="D104" s="37"/>
      <c r="E104" s="37"/>
      <c r="F104" s="37"/>
      <c r="G104" s="37"/>
      <c r="H104" s="37"/>
    </row>
    <row r="105" spans="1:20" x14ac:dyDescent="0.25">
      <c r="A105" s="37"/>
      <c r="B105" s="37"/>
      <c r="C105" s="37"/>
      <c r="D105" s="37"/>
      <c r="E105" s="37"/>
      <c r="F105" s="37"/>
      <c r="G105" s="37"/>
      <c r="H105" s="37"/>
    </row>
    <row r="106" spans="1:20" x14ac:dyDescent="0.25">
      <c r="A106" s="37"/>
      <c r="B106" s="37"/>
      <c r="C106" s="37"/>
      <c r="D106" s="37"/>
      <c r="E106" s="37"/>
      <c r="F106" s="37"/>
      <c r="G106" s="37"/>
      <c r="H106" s="37"/>
    </row>
    <row r="107" spans="1:20" x14ac:dyDescent="0.25">
      <c r="A107" s="37"/>
      <c r="B107" s="37"/>
      <c r="C107" s="37"/>
      <c r="D107" s="37"/>
      <c r="E107" s="37"/>
      <c r="F107" s="37"/>
      <c r="G107" s="37"/>
      <c r="H107" s="37"/>
    </row>
    <row r="108" spans="1:20" x14ac:dyDescent="0.25">
      <c r="A108" s="37"/>
      <c r="B108" s="37"/>
      <c r="C108" s="37"/>
      <c r="D108" s="37"/>
      <c r="E108" s="37"/>
      <c r="F108" s="37"/>
      <c r="G108" s="37"/>
      <c r="H108" s="37"/>
    </row>
    <row r="109" spans="1:20" x14ac:dyDescent="0.25">
      <c r="A109" s="37"/>
      <c r="B109" s="37"/>
      <c r="C109" s="37"/>
      <c r="D109" s="37"/>
      <c r="E109" s="37"/>
      <c r="F109" s="37"/>
      <c r="G109" s="37"/>
      <c r="H109" s="37"/>
    </row>
    <row r="110" spans="1:20" x14ac:dyDescent="0.25">
      <c r="A110" s="37"/>
      <c r="B110" s="37"/>
      <c r="C110" s="37"/>
      <c r="D110" s="37"/>
      <c r="E110" s="37"/>
      <c r="F110" s="37"/>
      <c r="G110" s="37"/>
      <c r="H110" s="37"/>
    </row>
    <row r="111" spans="1:20" x14ac:dyDescent="0.25">
      <c r="A111" s="37"/>
      <c r="B111" s="37"/>
      <c r="C111" s="37"/>
      <c r="D111" s="37"/>
      <c r="E111" s="37"/>
      <c r="F111" s="37"/>
      <c r="G111" s="37"/>
      <c r="H111" s="37"/>
    </row>
    <row r="112" spans="1:20" x14ac:dyDescent="0.25">
      <c r="A112" s="37"/>
      <c r="B112" s="37"/>
      <c r="C112" s="37"/>
      <c r="D112" s="37"/>
      <c r="E112" s="37"/>
      <c r="F112" s="37"/>
      <c r="G112" s="37"/>
      <c r="H112" s="37"/>
    </row>
    <row r="113" spans="1:8" x14ac:dyDescent="0.25">
      <c r="A113" s="37"/>
      <c r="B113" s="37"/>
      <c r="C113" s="37"/>
      <c r="D113" s="37"/>
      <c r="E113" s="37"/>
      <c r="F113" s="37"/>
      <c r="G113" s="37"/>
      <c r="H113" s="37"/>
    </row>
    <row r="114" spans="1:8" x14ac:dyDescent="0.25">
      <c r="A114" s="37"/>
      <c r="B114" s="37"/>
      <c r="C114" s="37"/>
      <c r="D114" s="37"/>
      <c r="E114" s="37"/>
      <c r="F114" s="37"/>
      <c r="G114" s="37"/>
      <c r="H114" s="37"/>
    </row>
    <row r="115" spans="1:8" x14ac:dyDescent="0.25">
      <c r="A115" s="37"/>
      <c r="B115" s="37"/>
      <c r="C115" s="37"/>
      <c r="D115" s="37"/>
      <c r="E115" s="37"/>
      <c r="F115" s="37"/>
      <c r="G115" s="37"/>
      <c r="H115" s="37"/>
    </row>
    <row r="116" spans="1:8" x14ac:dyDescent="0.25">
      <c r="A116" s="37"/>
      <c r="B116" s="37"/>
      <c r="C116" s="37"/>
      <c r="D116" s="37"/>
      <c r="E116" s="37"/>
      <c r="F116" s="37"/>
      <c r="G116" s="37"/>
      <c r="H116" s="37"/>
    </row>
    <row r="117" spans="1:8" x14ac:dyDescent="0.25">
      <c r="A117" s="37"/>
      <c r="B117" s="37"/>
      <c r="C117" s="37"/>
      <c r="D117" s="37"/>
      <c r="E117" s="37"/>
      <c r="F117" s="37"/>
      <c r="G117" s="37"/>
      <c r="H117" s="37"/>
    </row>
  </sheetData>
  <mergeCells count="10">
    <mergeCell ref="A49:A50"/>
    <mergeCell ref="B49:C49"/>
    <mergeCell ref="A67:A68"/>
    <mergeCell ref="B67:C67"/>
    <mergeCell ref="A6:A7"/>
    <mergeCell ref="B6:C6"/>
    <mergeCell ref="A17:A18"/>
    <mergeCell ref="B17:C17"/>
    <mergeCell ref="A33:A34"/>
    <mergeCell ref="B33:C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SOCIODEMOGRÁFICOS</vt:lpstr>
    </vt:vector>
  </TitlesOfParts>
  <Company>infodf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Viridiana.Felix</dc:creator>
  <cp:lastModifiedBy>DTI</cp:lastModifiedBy>
  <dcterms:created xsi:type="dcterms:W3CDTF">2015-05-08T18:39:00Z</dcterms:created>
  <dcterms:modified xsi:type="dcterms:W3CDTF">2016-02-18T16:40:56Z</dcterms:modified>
</cp:coreProperties>
</file>